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tsui\Downloads\"/>
    </mc:Choice>
  </mc:AlternateContent>
  <xr:revisionPtr revIDLastSave="0" documentId="13_ncr:1_{A71C9CAC-E97B-424B-A2AC-19F94465A33A}" xr6:coauthVersionLast="47" xr6:coauthVersionMax="47" xr10:uidLastSave="{00000000-0000-0000-0000-000000000000}"/>
  <workbookProtection workbookAlgorithmName="SHA-512" workbookHashValue="8PuSkctEokgzxrgWyXt789Y1zdeLZJbmuDKTRFOqhTDEe5i0xai2ilJRNHd2Pl6RHLZb/9wi+FmXmgDjA9tTrA==" workbookSaltValue="z2BqeAMtxFOmIzwdm79EqQ==" workbookSpinCount="100000" lockStructure="1"/>
  <bookViews>
    <workbookView xWindow="19080" yWindow="-120" windowWidth="29040" windowHeight="15720" xr2:uid="{00000000-000D-0000-FFFF-FFFF00000000}"/>
  </bookViews>
  <sheets>
    <sheet name="申込書" sheetId="5" r:id="rId1"/>
  </sheets>
  <definedNames>
    <definedName name="_xlnm.Print_Area" localSheetId="0">申込書!$A$1:$T$69</definedName>
    <definedName name="ValidDepts" localSheetId="0">#REF!</definedName>
    <definedName name="ValidDepts">#REF!</definedName>
    <definedName name="種類" localSheetId="0">#REF!</definedName>
    <definedName name="種類">#REF!</definedName>
    <definedName name="種類1" comment="12" localSheetId="0">#REF!</definedName>
    <definedName name="種類1" comment="12">#REF!</definedName>
    <definedName name="種類3" localSheetId="0">#REF!</definedName>
    <definedName name="種類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7" i="5" l="1"/>
  <c r="Q55" i="5"/>
  <c r="L54" i="5"/>
  <c r="Q54" i="5" s="1"/>
  <c r="L53" i="5"/>
  <c r="Q53" i="5" s="1"/>
  <c r="L52" i="5"/>
  <c r="Q52" i="5" s="1"/>
  <c r="L51" i="5"/>
  <c r="Q51" i="5" s="1"/>
  <c r="L50" i="5"/>
  <c r="Q50" i="5" s="1"/>
  <c r="L49" i="5"/>
  <c r="Q49" i="5" s="1"/>
  <c r="L48" i="5"/>
  <c r="Q48" i="5" s="1"/>
  <c r="L47" i="5"/>
  <c r="Q47" i="5" s="1"/>
  <c r="L46" i="5"/>
  <c r="Q46" i="5" s="1"/>
  <c r="L45" i="5"/>
  <c r="Q45" i="5" s="1"/>
  <c r="L44" i="5"/>
  <c r="Q44" i="5" s="1"/>
  <c r="L43" i="5"/>
  <c r="Q43" i="5" s="1"/>
  <c r="L42" i="5"/>
  <c r="Q42" i="5" s="1"/>
  <c r="L41" i="5"/>
  <c r="Q41" i="5" s="1"/>
  <c r="L40" i="5"/>
  <c r="Q40" i="5" s="1"/>
  <c r="L39" i="5"/>
  <c r="Q39" i="5" s="1"/>
  <c r="L38" i="5"/>
  <c r="Q38" i="5" s="1"/>
  <c r="L36" i="5"/>
  <c r="Q36" i="5" s="1"/>
  <c r="L35" i="5"/>
  <c r="Q35" i="5" s="1"/>
  <c r="L34" i="5"/>
  <c r="Q34" i="5" s="1"/>
  <c r="L33" i="5"/>
  <c r="Q33" i="5" s="1"/>
  <c r="L32" i="5"/>
  <c r="Q32" i="5"/>
  <c r="Q56" i="5" l="1"/>
</calcChain>
</file>

<file path=xl/sharedStrings.xml><?xml version="1.0" encoding="utf-8"?>
<sst xmlns="http://schemas.openxmlformats.org/spreadsheetml/2006/main" count="87" uniqueCount="66">
  <si>
    <t>１．評価書交付年月日</t>
    <rPh sb="2" eb="4">
      <t>ヒョウカ</t>
    </rPh>
    <rPh sb="4" eb="5">
      <t>ショ</t>
    </rPh>
    <rPh sb="5" eb="7">
      <t>コウフ</t>
    </rPh>
    <rPh sb="7" eb="10">
      <t>ネンガッピ</t>
    </rPh>
    <phoneticPr fontId="1"/>
  </si>
  <si>
    <t>３．建築物の所在地</t>
    <rPh sb="2" eb="5">
      <t>ケンチクブツ</t>
    </rPh>
    <rPh sb="6" eb="9">
      <t>ショザイチ</t>
    </rPh>
    <phoneticPr fontId="1"/>
  </si>
  <si>
    <t>４．建築物の名称</t>
    <rPh sb="2" eb="5">
      <t>ケンチクブツ</t>
    </rPh>
    <rPh sb="6" eb="8">
      <t>メイショウ</t>
    </rPh>
    <phoneticPr fontId="1"/>
  </si>
  <si>
    <t>サイズ</t>
    <phoneticPr fontId="1"/>
  </si>
  <si>
    <t>ステンレス</t>
    <phoneticPr fontId="1"/>
  </si>
  <si>
    <t>表示タイプ</t>
    <rPh sb="0" eb="2">
      <t>ヒョウジ</t>
    </rPh>
    <phoneticPr fontId="1"/>
  </si>
  <si>
    <t>注文数</t>
    <rPh sb="0" eb="2">
      <t>チュウモン</t>
    </rPh>
    <rPh sb="2" eb="3">
      <t>スウ</t>
    </rPh>
    <phoneticPr fontId="1"/>
  </si>
  <si>
    <t>屋内用
プレート</t>
    <rPh sb="0" eb="3">
      <t>オクナイヨウ</t>
    </rPh>
    <phoneticPr fontId="1"/>
  </si>
  <si>
    <t>Ａ３</t>
    <phoneticPr fontId="1"/>
  </si>
  <si>
    <t>Ａ４</t>
    <phoneticPr fontId="1"/>
  </si>
  <si>
    <t>屋外対応
プレート</t>
    <rPh sb="0" eb="2">
      <t>オクガイ</t>
    </rPh>
    <rPh sb="2" eb="4">
      <t>タイオウ</t>
    </rPh>
    <phoneticPr fontId="1"/>
  </si>
  <si>
    <t>透明
アクリル</t>
    <rPh sb="0" eb="2">
      <t>トウメイ</t>
    </rPh>
    <phoneticPr fontId="1"/>
  </si>
  <si>
    <t>材 質</t>
    <rPh sb="0" eb="1">
      <t>ザイ</t>
    </rPh>
    <rPh sb="2" eb="3">
      <t>シツ</t>
    </rPh>
    <phoneticPr fontId="1"/>
  </si>
  <si>
    <t>記　　</t>
    <rPh sb="0" eb="1">
      <t>キ</t>
    </rPh>
    <phoneticPr fontId="1"/>
  </si>
  <si>
    <t>種　類</t>
    <rPh sb="0" eb="1">
      <t>タネ</t>
    </rPh>
    <rPh sb="2" eb="3">
      <t>タグイ</t>
    </rPh>
    <phoneticPr fontId="1"/>
  </si>
  <si>
    <t>一般財団法人　愛知県建築住宅センター　理事長　殿</t>
    <rPh sb="0" eb="2">
      <t>イッパン</t>
    </rPh>
    <rPh sb="2" eb="4">
      <t>ザイダン</t>
    </rPh>
    <rPh sb="4" eb="6">
      <t>ホウジン</t>
    </rPh>
    <rPh sb="7" eb="10">
      <t>アイチケン</t>
    </rPh>
    <rPh sb="10" eb="12">
      <t>ケンチク</t>
    </rPh>
    <rPh sb="12" eb="14">
      <t>ジュウタク</t>
    </rPh>
    <rPh sb="19" eb="22">
      <t>リジチョウ</t>
    </rPh>
    <rPh sb="23" eb="24">
      <t>ドノ</t>
    </rPh>
    <phoneticPr fontId="1"/>
  </si>
  <si>
    <t>（該当地）</t>
    <rPh sb="1" eb="3">
      <t>ガイトウ</t>
    </rPh>
    <rPh sb="3" eb="4">
      <t>チ</t>
    </rPh>
    <phoneticPr fontId="1"/>
  </si>
  <si>
    <t>２．BELS評価書交付番号</t>
    <rPh sb="6" eb="8">
      <t>ヒョウカ</t>
    </rPh>
    <rPh sb="8" eb="9">
      <t>ショ</t>
    </rPh>
    <rPh sb="9" eb="11">
      <t>コウフ</t>
    </rPh>
    <rPh sb="11" eb="13">
      <t>バンゴウ</t>
    </rPh>
    <phoneticPr fontId="1"/>
  </si>
  <si>
    <t>B5</t>
    <phoneticPr fontId="1"/>
  </si>
  <si>
    <t>B6</t>
    <phoneticPr fontId="1"/>
  </si>
  <si>
    <t>A6</t>
    <phoneticPr fontId="1"/>
  </si>
  <si>
    <t>Ａタイプ（表貼り）</t>
    <rPh sb="5" eb="6">
      <t>オモテ</t>
    </rPh>
    <rPh sb="6" eb="7">
      <t>ハ</t>
    </rPh>
    <phoneticPr fontId="1"/>
  </si>
  <si>
    <t>Ｂタイプ（立体）</t>
    <rPh sb="5" eb="7">
      <t>リッタイ</t>
    </rPh>
    <phoneticPr fontId="1"/>
  </si>
  <si>
    <t>フレームシルバー</t>
    <phoneticPr fontId="1"/>
  </si>
  <si>
    <t>フレームホワイト</t>
    <phoneticPr fontId="1"/>
  </si>
  <si>
    <t>シール</t>
    <phoneticPr fontId="1"/>
  </si>
  <si>
    <t>省略版</t>
    <rPh sb="0" eb="2">
      <t>ショウリャク</t>
    </rPh>
    <rPh sb="2" eb="3">
      <t>バン</t>
    </rPh>
    <phoneticPr fontId="1"/>
  </si>
  <si>
    <t>Ａタイプ（表貼り）</t>
    <phoneticPr fontId="1"/>
  </si>
  <si>
    <t>Ｂタイプ（立体）</t>
    <phoneticPr fontId="1"/>
  </si>
  <si>
    <t>申込者</t>
    <phoneticPr fontId="1"/>
  </si>
  <si>
    <t>横長タイプ</t>
    <rPh sb="0" eb="2">
      <t>ヨコナガ</t>
    </rPh>
    <phoneticPr fontId="1"/>
  </si>
  <si>
    <t>四角タイプ</t>
    <rPh sb="0" eb="2">
      <t>シカク</t>
    </rPh>
    <phoneticPr fontId="1"/>
  </si>
  <si>
    <t>省略版</t>
    <phoneticPr fontId="1"/>
  </si>
  <si>
    <r>
      <t>※本紙は、必要事項を記入し合計金額を上記口座に入金の上、持参若しくはmail（</t>
    </r>
    <r>
      <rPr>
        <sz val="16"/>
        <color rgb="FF0070C0"/>
        <rFont val="HG丸ｺﾞｼｯｸM-PRO"/>
        <family val="3"/>
        <charset val="128"/>
      </rPr>
      <t>hyoka@abhc-mail.jp</t>
    </r>
    <r>
      <rPr>
        <sz val="16"/>
        <color rgb="FFFF0000"/>
        <rFont val="HG丸ｺﾞｼｯｸM-PRO"/>
        <family val="3"/>
        <charset val="128"/>
      </rPr>
      <t>）にて送付ください。</t>
    </r>
    <rPh sb="1" eb="3">
      <t>ホンシ</t>
    </rPh>
    <rPh sb="5" eb="7">
      <t>ヒツヨウ</t>
    </rPh>
    <rPh sb="7" eb="9">
      <t>ジコウ</t>
    </rPh>
    <rPh sb="10" eb="12">
      <t>キニュウ</t>
    </rPh>
    <rPh sb="13" eb="15">
      <t>ゴウケイ</t>
    </rPh>
    <rPh sb="15" eb="17">
      <t>キンガク</t>
    </rPh>
    <rPh sb="18" eb="20">
      <t>ジョウキ</t>
    </rPh>
    <rPh sb="20" eb="22">
      <t>コウザ</t>
    </rPh>
    <rPh sb="23" eb="25">
      <t>ニュウキン</t>
    </rPh>
    <rPh sb="26" eb="27">
      <t>ウエ</t>
    </rPh>
    <rPh sb="28" eb="30">
      <t>ジサン</t>
    </rPh>
    <rPh sb="30" eb="31">
      <t>モ</t>
    </rPh>
    <rPh sb="60" eb="62">
      <t>ソウフ</t>
    </rPh>
    <phoneticPr fontId="1"/>
  </si>
  <si>
    <t>日</t>
    <rPh sb="0" eb="1">
      <t>ニチ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</si>
  <si>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</si>
  <si>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</si>
  <si>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（西暦）</t>
    <rPh sb="1" eb="3">
      <t>セイレキ</t>
    </rPh>
    <phoneticPr fontId="1"/>
  </si>
  <si>
    <t>第</t>
    <rPh sb="0" eb="1">
      <t>ダイ</t>
    </rPh>
    <phoneticPr fontId="1"/>
  </si>
  <si>
    <t>-</t>
    <phoneticPr fontId="1"/>
  </si>
  <si>
    <t>号</t>
    <rPh sb="0" eb="1">
      <t>ゴウ</t>
    </rPh>
    <phoneticPr fontId="1"/>
  </si>
  <si>
    <t>月</t>
    <rPh sb="0" eb="1">
      <t>ゲツ</t>
    </rPh>
    <phoneticPr fontId="1"/>
  </si>
  <si>
    <t>【　振　込　先　】</t>
    <rPh sb="2" eb="3">
      <t>フ</t>
    </rPh>
    <rPh sb="4" eb="5">
      <t>コ</t>
    </rPh>
    <rPh sb="6" eb="7">
      <t>サキ</t>
    </rPh>
    <phoneticPr fontId="1"/>
  </si>
  <si>
    <t>普通預金　口座番号　１９３２０５４</t>
    <phoneticPr fontId="1"/>
  </si>
  <si>
    <t>※　下記の口座に合計金額の振込みをお願いします。振込手数料は、申込者負担でお願いします。</t>
    <rPh sb="2" eb="4">
      <t>カキ</t>
    </rPh>
    <rPh sb="5" eb="7">
      <t>コウザ</t>
    </rPh>
    <rPh sb="8" eb="10">
      <t>ゴウケイ</t>
    </rPh>
    <rPh sb="10" eb="11">
      <t>キン</t>
    </rPh>
    <rPh sb="11" eb="12">
      <t>ガク</t>
    </rPh>
    <rPh sb="13" eb="14">
      <t>フ</t>
    </rPh>
    <rPh sb="14" eb="15">
      <t>コ</t>
    </rPh>
    <rPh sb="18" eb="19">
      <t>ネガ</t>
    </rPh>
    <phoneticPr fontId="1"/>
  </si>
  <si>
    <t>室内用
カウンター
置き
プレート</t>
    <phoneticPr fontId="1"/>
  </si>
  <si>
    <t>　　（ただし、本注文書にセンター印の無きものは受領書として無効とします。）</t>
    <rPh sb="7" eb="8">
      <t>ホン</t>
    </rPh>
    <rPh sb="8" eb="11">
      <t>チュウモンショ</t>
    </rPh>
    <rPh sb="16" eb="17">
      <t>イン</t>
    </rPh>
    <rPh sb="18" eb="19">
      <t>ナ</t>
    </rPh>
    <rPh sb="23" eb="26">
      <t>ジュリョウショ</t>
    </rPh>
    <rPh sb="29" eb="31">
      <t>ムコウ</t>
    </rPh>
    <phoneticPr fontId="1"/>
  </si>
  <si>
    <t>住　所：</t>
    <rPh sb="0" eb="1">
      <t>ジュウ</t>
    </rPh>
    <rPh sb="2" eb="3">
      <t>ショ</t>
    </rPh>
    <phoneticPr fontId="1"/>
  </si>
  <si>
    <t>氏　名：</t>
    <phoneticPr fontId="1"/>
  </si>
  <si>
    <t>連絡先（ＴＥＬ）：</t>
    <phoneticPr fontId="1"/>
  </si>
  <si>
    <t>金額</t>
    <rPh sb="0" eb="1">
      <t>キン</t>
    </rPh>
    <rPh sb="1" eb="2">
      <t>ガク</t>
    </rPh>
    <phoneticPr fontId="1"/>
  </si>
  <si>
    <t>％）</t>
    <phoneticPr fontId="1"/>
  </si>
  <si>
    <t>-</t>
    <phoneticPr fontId="1"/>
  </si>
  <si>
    <t>-</t>
    <phoneticPr fontId="1"/>
  </si>
  <si>
    <t>単位：円</t>
    <phoneticPr fontId="1"/>
  </si>
  <si>
    <t>消 費 税 （</t>
    <phoneticPr fontId="1"/>
  </si>
  <si>
    <t>単価（税込）</t>
    <rPh sb="0" eb="2">
      <t>タンカ</t>
    </rPh>
    <rPh sb="3" eb="5">
      <t>ゼイコ</t>
    </rPh>
    <phoneticPr fontId="1"/>
  </si>
  <si>
    <t>事 務 手 数 料（税込）</t>
    <rPh sb="0" eb="1">
      <t>コト</t>
    </rPh>
    <rPh sb="2" eb="3">
      <t>ツトム</t>
    </rPh>
    <rPh sb="4" eb="5">
      <t>テ</t>
    </rPh>
    <rPh sb="6" eb="7">
      <t>カズ</t>
    </rPh>
    <rPh sb="8" eb="9">
      <t>リョウ</t>
    </rPh>
    <rPh sb="10" eb="12">
      <t>ゼイコ</t>
    </rPh>
    <phoneticPr fontId="1"/>
  </si>
  <si>
    <t>合　計</t>
    <rPh sb="0" eb="1">
      <t>ア</t>
    </rPh>
    <rPh sb="2" eb="3">
      <t>ケイ</t>
    </rPh>
    <phoneticPr fontId="1"/>
  </si>
  <si>
    <t>三菱UFJ銀行　栄町支店</t>
  </si>
  <si>
    <t>　下記のＢＥＬＳ評価書の交付を受けた建築物について、プレート・シールの購入を申し込みます。</t>
    <rPh sb="1" eb="3">
      <t>カキ</t>
    </rPh>
    <rPh sb="8" eb="10">
      <t>ヒョウカ</t>
    </rPh>
    <rPh sb="10" eb="11">
      <t>ショ</t>
    </rPh>
    <rPh sb="12" eb="14">
      <t>コウフ</t>
    </rPh>
    <rPh sb="15" eb="16">
      <t>ウ</t>
    </rPh>
    <rPh sb="18" eb="21">
      <t>ケンチクブツ</t>
    </rPh>
    <rPh sb="35" eb="37">
      <t>コウニュウ</t>
    </rPh>
    <rPh sb="38" eb="39">
      <t>モウ</t>
    </rPh>
    <rPh sb="40" eb="41">
      <t>コ</t>
    </rPh>
    <phoneticPr fontId="1"/>
  </si>
  <si>
    <t>※　振込を確認してから、プレート・シールの作成を行います。ご了承ください。</t>
    <phoneticPr fontId="1"/>
  </si>
  <si>
    <t>上記金額を受領し、プレート・シールの注文をお受け致しました。</t>
    <rPh sb="0" eb="2">
      <t>ジョウキ</t>
    </rPh>
    <rPh sb="2" eb="4">
      <t>キンガク</t>
    </rPh>
    <rPh sb="5" eb="7">
      <t>ジュリョウ</t>
    </rPh>
    <rPh sb="18" eb="20">
      <t>チュウモン</t>
    </rPh>
    <rPh sb="22" eb="23">
      <t>ウ</t>
    </rPh>
    <rPh sb="24" eb="25">
      <t>イタ</t>
    </rPh>
    <phoneticPr fontId="1"/>
  </si>
  <si>
    <t>ＢＥＬＳ（建築物省エネルギー性能表示制度）　プレート・シールアイテム申込書</t>
    <rPh sb="5" eb="8">
      <t>ケンチクブツ</t>
    </rPh>
    <rPh sb="8" eb="9">
      <t>ショウ</t>
    </rPh>
    <rPh sb="14" eb="16">
      <t>セイノウ</t>
    </rPh>
    <rPh sb="16" eb="18">
      <t>ヒョウジ</t>
    </rPh>
    <rPh sb="18" eb="20">
      <t>セイド</t>
    </rPh>
    <rPh sb="34" eb="37">
      <t>モウシコミショ</t>
    </rPh>
    <phoneticPr fontId="1"/>
  </si>
  <si>
    <t>省エネ性能ラベル</t>
    <phoneticPr fontId="1"/>
  </si>
  <si>
    <t>５．購入を希望するプレート・シール</t>
    <rPh sb="2" eb="4">
      <t>コウニュウ</t>
    </rPh>
    <rPh sb="5" eb="7">
      <t>キボウ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</si>
</sst>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6"/>
      <color rgb="FFFF0000"/>
      <name val="HG丸ｺﾞｼｯｸM-PRO"/>
      <family val="3"/>
      <charset val="128"/>
    </font>
    <font>
      <sz val="16"/>
      <color rgb="FF0070C0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/>
      <top style="thin">
        <color auto="1"/>
      </top>
      <bottom/>
      <diagonal style="thin">
        <color auto="1"/>
      </diagonal>
    </border>
    <border diagonalUp="1">
      <left/>
      <right/>
      <top style="thin">
        <color auto="1"/>
      </top>
      <bottom/>
      <diagonal style="thin">
        <color auto="1"/>
      </diagonal>
    </border>
    <border diagonalUp="1">
      <left/>
      <right style="thin">
        <color auto="1"/>
      </right>
      <top style="thin">
        <color auto="1"/>
      </top>
      <bottom/>
      <diagonal style="thin">
        <color auto="1"/>
      </diagonal>
    </border>
    <border diagonalUp="1">
      <left style="thin">
        <color auto="1"/>
      </left>
      <right/>
      <top/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/>
      <top/>
      <bottom/>
      <diagonal/>
    </border>
    <border diagonalUp="1">
      <left style="thin">
        <color auto="1"/>
      </left>
      <right/>
      <top/>
      <bottom/>
      <diagonal style="thin">
        <color auto="1"/>
      </diagonal>
    </border>
    <border diagonalUp="1">
      <left/>
      <right style="thin">
        <color auto="1"/>
      </right>
      <top/>
      <bottom/>
      <diagonal style="thin">
        <color auto="1"/>
      </diagonal>
    </border>
    <border>
      <left/>
      <right/>
      <top style="thin">
        <color auto="1"/>
      </top>
      <bottom style="thin">
        <color auto="1"/>
      </bottom>
      <diagonal/>
    </border>
    <border diagonalUp="1">
      <left/>
      <right/>
      <top/>
      <bottom/>
      <diagonal style="thin">
        <color auto="1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 diagonalUp="1">
      <left/>
      <right/>
      <top/>
      <bottom style="thin">
        <color auto="1"/>
      </bottom>
      <diagonal style="thin">
        <color auto="1"/>
      </diagonal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3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0" fontId="9" fillId="0" borderId="0" xfId="0" applyFont="1">
      <alignment vertical="center"/>
    </xf>
    <xf numFmtId="0" fontId="2" fillId="0" borderId="16" xfId="0" applyFont="1" applyBorder="1" applyAlignment="1">
      <alignment horizontal="right" vertical="center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49" fontId="2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1"/>
    </xf>
    <xf numFmtId="49" fontId="2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0" fontId="7" fillId="0" borderId="0" xfId="0" applyFont="1">
      <alignment vertical="center"/>
    </xf>
    <xf numFmtId="49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" xfId="0" applyNumberFormat="1" applyFont="1" applyFill="1" applyBorder="1" applyAlignment="1">
      <alignment horizontal="left" vertical="center"/>
    </xf>
    <xf numFmtId="0" fontId="5" fillId="0" borderId="15" xfId="0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176" fontId="2" fillId="0" borderId="16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176" fontId="2" fillId="0" borderId="5" xfId="0" quotePrefix="1" applyNumberFormat="1" applyFont="1" applyBorder="1" applyAlignment="1">
      <alignment horizontal="center" vertical="center"/>
    </xf>
    <xf numFmtId="176" fontId="2" fillId="0" borderId="35" xfId="0" quotePrefix="1" applyNumberFormat="1" applyFont="1" applyBorder="1" applyAlignment="1">
      <alignment horizontal="center" vertical="center"/>
    </xf>
    <xf numFmtId="176" fontId="2" fillId="0" borderId="33" xfId="0" quotePrefix="1" applyNumberFormat="1" applyFont="1" applyBorder="1" applyAlignment="1">
      <alignment horizontal="center" vertical="center"/>
    </xf>
    <xf numFmtId="177" fontId="2" fillId="2" borderId="8" xfId="0" applyNumberFormat="1" applyFont="1" applyFill="1" applyBorder="1" applyAlignment="1" applyProtection="1">
      <alignment horizontal="center" vertical="center"/>
      <protection locked="0"/>
    </xf>
    <xf numFmtId="176" fontId="2" fillId="0" borderId="8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9" xfId="0" applyFont="1" applyBorder="1" applyAlignment="1">
      <alignment horizontal="center" vertical="center"/>
    </xf>
    <xf numFmtId="0" fontId="2" fillId="0" borderId="29" xfId="0" applyFont="1" applyBorder="1">
      <alignment vertical="center"/>
    </xf>
    <xf numFmtId="177" fontId="2" fillId="2" borderId="6" xfId="0" applyNumberFormat="1" applyFont="1" applyFill="1" applyBorder="1" applyAlignment="1" applyProtection="1">
      <alignment horizontal="center" vertical="center"/>
      <protection locked="0"/>
    </xf>
    <xf numFmtId="176" fontId="2" fillId="0" borderId="6" xfId="0" applyNumberFormat="1" applyFont="1" applyBorder="1" applyAlignment="1">
      <alignment horizontal="center" vertical="center"/>
    </xf>
    <xf numFmtId="176" fontId="2" fillId="0" borderId="3" xfId="0" quotePrefix="1" applyNumberFormat="1" applyFont="1" applyBorder="1" applyAlignment="1">
      <alignment horizontal="center" vertical="center"/>
    </xf>
    <xf numFmtId="176" fontId="2" fillId="0" borderId="34" xfId="0" applyNumberFormat="1" applyFont="1" applyBorder="1" applyAlignment="1">
      <alignment horizontal="center" vertical="center"/>
    </xf>
    <xf numFmtId="176" fontId="2" fillId="0" borderId="31" xfId="0" applyNumberFormat="1" applyFont="1" applyBorder="1" applyAlignment="1">
      <alignment horizontal="center" vertical="center"/>
    </xf>
    <xf numFmtId="176" fontId="2" fillId="0" borderId="35" xfId="0" applyNumberFormat="1" applyFont="1" applyBorder="1" applyAlignment="1">
      <alignment horizontal="center" vertical="center"/>
    </xf>
    <xf numFmtId="176" fontId="2" fillId="0" borderId="3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177" fontId="2" fillId="2" borderId="37" xfId="0" applyNumberFormat="1" applyFont="1" applyFill="1" applyBorder="1" applyAlignment="1" applyProtection="1">
      <alignment horizontal="center" vertical="center"/>
      <protection locked="0"/>
    </xf>
    <xf numFmtId="176" fontId="2" fillId="0" borderId="3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76" fontId="2" fillId="0" borderId="34" xfId="0" quotePrefix="1" applyNumberFormat="1" applyFont="1" applyBorder="1" applyAlignment="1">
      <alignment horizontal="center" vertical="center"/>
    </xf>
    <xf numFmtId="176" fontId="2" fillId="0" borderId="31" xfId="0" quotePrefix="1" applyNumberFormat="1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7" xfId="0" applyFont="1" applyBorder="1">
      <alignment vertical="center"/>
    </xf>
    <xf numFmtId="176" fontId="2" fillId="0" borderId="9" xfId="0" quotePrefix="1" applyNumberFormat="1" applyFont="1" applyBorder="1" applyAlignment="1">
      <alignment horizontal="center" vertical="center"/>
    </xf>
    <xf numFmtId="176" fontId="2" fillId="0" borderId="16" xfId="0" quotePrefix="1" applyNumberFormat="1" applyFont="1" applyBorder="1" applyAlignment="1">
      <alignment horizontal="center" vertical="center"/>
    </xf>
    <xf numFmtId="176" fontId="2" fillId="0" borderId="10" xfId="0" quotePrefix="1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5" xfId="0" applyFont="1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176" fontId="2" fillId="0" borderId="4" xfId="0" quotePrefix="1" applyNumberFormat="1" applyFont="1" applyBorder="1" applyAlignment="1">
      <alignment horizontal="center" vertical="center"/>
    </xf>
    <xf numFmtId="176" fontId="2" fillId="0" borderId="36" xfId="0" quotePrefix="1" applyNumberFormat="1" applyFont="1" applyBorder="1" applyAlignment="1">
      <alignment horizontal="center" vertical="center"/>
    </xf>
    <xf numFmtId="176" fontId="2" fillId="0" borderId="32" xfId="0" quotePrefix="1" applyNumberFormat="1" applyFont="1" applyBorder="1" applyAlignment="1">
      <alignment horizontal="center" vertical="center"/>
    </xf>
    <xf numFmtId="177" fontId="2" fillId="2" borderId="7" xfId="0" applyNumberFormat="1" applyFont="1" applyFill="1" applyBorder="1" applyAlignment="1" applyProtection="1">
      <alignment horizontal="center" vertical="center"/>
      <protection locked="0"/>
    </xf>
    <xf numFmtId="176" fontId="2" fillId="0" borderId="7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24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2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 applyProtection="1">
      <alignment vertical="center" shrinkToFit="1"/>
      <protection locked="0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0" xfId="0">
      <alignment vertical="center"/>
    </xf>
    <xf numFmtId="49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0" fillId="2" borderId="1" xfId="0" applyNumberForma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left" vertical="center" shrinkToFit="1"/>
      <protection locked="0"/>
    </xf>
    <xf numFmtId="0" fontId="0" fillId="0" borderId="0" xfId="0" applyAlignment="1">
      <alignment horizontal="left" vertical="center"/>
    </xf>
    <xf numFmtId="0" fontId="2" fillId="2" borderId="0" xfId="0" applyFont="1" applyFill="1" applyAlignment="1" applyProtection="1">
      <alignment vertical="top" wrapText="1"/>
      <protection locked="0"/>
    </xf>
    <xf numFmtId="0" fontId="0" fillId="2" borderId="0" xfId="0" applyFill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2" fillId="0" borderId="18" xfId="0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176" fontId="2" fillId="0" borderId="14" xfId="0" quotePrefix="1" applyNumberFormat="1" applyFont="1" applyBorder="1" applyAlignment="1">
      <alignment horizontal="center" vertical="center"/>
    </xf>
    <xf numFmtId="176" fontId="2" fillId="0" borderId="15" xfId="0" quotePrefix="1" applyNumberFormat="1" applyFont="1" applyBorder="1" applyAlignment="1">
      <alignment horizontal="center" vertical="center"/>
    </xf>
    <xf numFmtId="176" fontId="2" fillId="0" borderId="13" xfId="0" quotePrefix="1" applyNumberFormat="1" applyFont="1" applyBorder="1" applyAlignment="1">
      <alignment horizontal="center" vertical="center"/>
    </xf>
    <xf numFmtId="177" fontId="2" fillId="2" borderId="14" xfId="0" applyNumberFormat="1" applyFont="1" applyFill="1" applyBorder="1" applyAlignment="1" applyProtection="1">
      <alignment horizontal="center" vertical="center"/>
      <protection locked="0"/>
    </xf>
    <xf numFmtId="177" fontId="2" fillId="2" borderId="13" xfId="0" applyNumberFormat="1" applyFont="1" applyFill="1" applyBorder="1" applyAlignment="1" applyProtection="1">
      <alignment horizontal="center" vertical="center"/>
      <protection locked="0"/>
    </xf>
    <xf numFmtId="176" fontId="2" fillId="0" borderId="1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1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2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3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14</xdr:col>
      <xdr:colOff>133350</xdr:colOff>
      <xdr:row>61</xdr:row>
      <xdr:rowOff>158750</xdr:rowOff>
    </xdr:from>
    <xdr:to>
      <xdr:col>16</xdr:col>
      <xdr:colOff>250100</xdr:colOff>
      <xdr:row>65</xdr:row>
      <xdr:rowOff>164375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115175" y="12322175"/>
          <a:ext cx="735875" cy="720000"/>
        </a:xfrm>
        <a:prstGeom prst="rect">
          <a:avLst/>
        </a:prstGeom>
        <a:solidFill>
          <a:schemeClr val="bg1"/>
        </a:solidFill>
        <a:ln w="3175">
          <a:solidFill>
            <a:schemeClr val="bg1">
              <a:lumMod val="65000"/>
            </a:schemeClr>
          </a:solidFill>
          <a:prstDash val="dash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>
              <a:solidFill>
                <a:schemeClr val="bg1">
                  <a:lumMod val="50000"/>
                </a:schemeClr>
              </a:solidFill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T75"/>
  <sheetViews>
    <sheetView tabSelected="1" zoomScaleNormal="100" workbookViewId="0">
      <selection activeCell="N3" sqref="N3:O3"/>
    </sheetView>
  </sheetViews>
  <sheetFormatPr defaultRowHeight="13.5" x14ac:dyDescent="0.15"/>
  <cols>
    <col min="1" max="1" width="4.5" style="1" customWidth="1"/>
    <col min="2" max="3" width="10.625" style="1" customWidth="1"/>
    <col min="4" max="4" width="3.625" style="1" bestFit="1" customWidth="1"/>
    <col min="5" max="5" width="8.625" style="1" customWidth="1"/>
    <col min="6" max="6" width="3.625" style="1" bestFit="1" customWidth="1"/>
    <col min="7" max="7" width="8.625" style="1" customWidth="1"/>
    <col min="8" max="8" width="3.625" style="1" bestFit="1" customWidth="1"/>
    <col min="9" max="9" width="8.625" style="1" customWidth="1"/>
    <col min="10" max="10" width="3.625" style="1" customWidth="1"/>
    <col min="11" max="11" width="8.625" style="1" bestFit="1" customWidth="1"/>
    <col min="12" max="12" width="3.625" style="1" customWidth="1"/>
    <col min="13" max="13" width="8.625" style="1" bestFit="1" customWidth="1"/>
    <col min="14" max="14" width="4.625" style="1" customWidth="1"/>
    <col min="15" max="15" width="3.625" style="1" customWidth="1"/>
    <col min="16" max="16" width="4.5" style="1" bestFit="1" customWidth="1"/>
    <col min="17" max="17" width="5.5" style="1" bestFit="1" customWidth="1"/>
    <col min="18" max="18" width="3.625" style="1" customWidth="1"/>
    <col min="19" max="19" width="4.625" style="1" customWidth="1"/>
    <col min="20" max="20" width="3.625" style="1" customWidth="1"/>
    <col min="21" max="16384" width="9" style="1"/>
  </cols>
  <sheetData>
    <row r="1" spans="1:20" ht="18.75" x14ac:dyDescent="0.15">
      <c r="A1" s="94" t="s">
        <v>63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</row>
    <row r="3" spans="1:20" x14ac:dyDescent="0.15">
      <c r="M3" s="7" t="s">
        <v>37</v>
      </c>
      <c r="N3" s="95"/>
      <c r="O3" s="96"/>
      <c r="P3" s="6" t="s">
        <v>35</v>
      </c>
      <c r="Q3" s="13"/>
      <c r="R3" s="6" t="s">
        <v>36</v>
      </c>
      <c r="S3" s="13"/>
      <c r="T3" s="6" t="s">
        <v>34</v>
      </c>
    </row>
    <row r="5" spans="1:20" x14ac:dyDescent="0.15">
      <c r="A5" s="2" t="s">
        <v>15</v>
      </c>
    </row>
    <row r="7" spans="1:20" x14ac:dyDescent="0.15">
      <c r="I7" s="7" t="s">
        <v>29</v>
      </c>
      <c r="J7" s="7"/>
      <c r="K7" s="100" t="s">
        <v>47</v>
      </c>
      <c r="L7" s="101"/>
      <c r="M7" s="104"/>
      <c r="N7" s="104"/>
      <c r="O7" s="104"/>
      <c r="P7" s="104"/>
      <c r="Q7" s="104"/>
      <c r="R7" s="104"/>
      <c r="S7" s="104"/>
      <c r="T7" s="104"/>
    </row>
    <row r="8" spans="1:20" x14ac:dyDescent="0.15">
      <c r="I8" s="7"/>
      <c r="J8" s="7"/>
      <c r="K8" s="7"/>
      <c r="M8" s="104"/>
      <c r="N8" s="104"/>
      <c r="O8" s="104"/>
      <c r="P8" s="104"/>
      <c r="Q8" s="104"/>
      <c r="R8" s="104"/>
      <c r="S8" s="104"/>
      <c r="T8" s="104"/>
    </row>
    <row r="9" spans="1:20" x14ac:dyDescent="0.15">
      <c r="F9" s="7"/>
      <c r="G9" s="7"/>
      <c r="H9" s="7"/>
      <c r="M9" s="105"/>
      <c r="N9" s="105"/>
      <c r="O9" s="105"/>
      <c r="P9" s="105"/>
      <c r="Q9" s="105"/>
      <c r="R9" s="105"/>
      <c r="S9" s="105"/>
      <c r="T9" s="105"/>
    </row>
    <row r="10" spans="1:20" x14ac:dyDescent="0.15">
      <c r="H10" s="6"/>
      <c r="I10" s="6"/>
      <c r="J10" s="6"/>
      <c r="K10" s="6"/>
      <c r="M10" s="3"/>
      <c r="N10" s="3"/>
    </row>
    <row r="11" spans="1:20" x14ac:dyDescent="0.15">
      <c r="H11" s="6"/>
      <c r="I11" s="6"/>
      <c r="J11" s="6"/>
      <c r="K11" s="100" t="s">
        <v>48</v>
      </c>
      <c r="L11" s="101"/>
      <c r="M11" s="104"/>
      <c r="N11" s="106"/>
      <c r="O11" s="106"/>
      <c r="P11" s="106"/>
      <c r="Q11" s="106"/>
      <c r="R11" s="106"/>
      <c r="S11" s="106"/>
      <c r="T11" s="106"/>
    </row>
    <row r="12" spans="1:20" x14ac:dyDescent="0.15">
      <c r="H12" s="6"/>
      <c r="J12" s="7"/>
      <c r="M12" s="107"/>
      <c r="N12" s="107"/>
      <c r="O12" s="107"/>
      <c r="P12" s="107"/>
      <c r="Q12" s="107"/>
      <c r="R12" s="107"/>
      <c r="S12" s="107"/>
      <c r="T12" s="107"/>
    </row>
    <row r="13" spans="1:20" x14ac:dyDescent="0.15">
      <c r="H13" s="6"/>
      <c r="I13" s="6"/>
      <c r="J13" s="6"/>
      <c r="K13" s="6"/>
      <c r="M13" s="3"/>
      <c r="N13" s="3"/>
    </row>
    <row r="14" spans="1:20" x14ac:dyDescent="0.15">
      <c r="H14" s="7"/>
      <c r="I14" s="100" t="s">
        <v>49</v>
      </c>
      <c r="J14" s="101"/>
      <c r="K14" s="101"/>
      <c r="L14" s="101"/>
      <c r="M14" s="21"/>
      <c r="N14" s="17" t="s">
        <v>53</v>
      </c>
      <c r="O14" s="102"/>
      <c r="P14" s="103"/>
      <c r="Q14" s="18" t="s">
        <v>53</v>
      </c>
      <c r="R14" s="102"/>
      <c r="S14" s="103"/>
      <c r="T14" s="22"/>
    </row>
    <row r="15" spans="1:20" x14ac:dyDescent="0.15">
      <c r="H15" s="7"/>
      <c r="I15" s="7"/>
      <c r="J15"/>
      <c r="K15"/>
      <c r="L15"/>
      <c r="M15" s="15"/>
      <c r="N15" s="15"/>
      <c r="O15" s="15"/>
      <c r="P15" s="15"/>
      <c r="Q15" s="15"/>
      <c r="R15" s="15"/>
      <c r="S15" s="15"/>
      <c r="T15" s="15"/>
    </row>
    <row r="16" spans="1:20" ht="17.25" x14ac:dyDescent="0.15">
      <c r="A16" s="97" t="s">
        <v>60</v>
      </c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</row>
    <row r="18" spans="1:20" ht="14.25" x14ac:dyDescent="0.15">
      <c r="A18" s="98" t="s">
        <v>13</v>
      </c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</row>
    <row r="20" spans="1:20" x14ac:dyDescent="0.15">
      <c r="A20" s="99" t="s">
        <v>0</v>
      </c>
      <c r="B20" s="99"/>
      <c r="C20" s="99"/>
      <c r="D20" s="6"/>
      <c r="E20" s="11"/>
      <c r="F20" s="6" t="s">
        <v>35</v>
      </c>
      <c r="G20" s="11"/>
      <c r="H20" s="6" t="s">
        <v>41</v>
      </c>
      <c r="I20" s="11"/>
      <c r="J20" s="3" t="s">
        <v>34</v>
      </c>
      <c r="T20" s="6"/>
    </row>
    <row r="21" spans="1:20" x14ac:dyDescent="0.15">
      <c r="A21" s="3"/>
      <c r="B21" s="3"/>
      <c r="C21" s="3"/>
    </row>
    <row r="22" spans="1:20" x14ac:dyDescent="0.15">
      <c r="A22" s="99" t="s">
        <v>17</v>
      </c>
      <c r="B22" s="99"/>
      <c r="C22" s="99"/>
      <c r="D22" s="8" t="s">
        <v>38</v>
      </c>
      <c r="E22" s="12"/>
      <c r="F22" s="8" t="s">
        <v>39</v>
      </c>
      <c r="G22" s="12"/>
      <c r="H22" s="8" t="s">
        <v>52</v>
      </c>
      <c r="I22" s="12"/>
      <c r="J22" s="8" t="s">
        <v>39</v>
      </c>
      <c r="K22" s="12"/>
      <c r="L22" s="19" t="s">
        <v>40</v>
      </c>
      <c r="T22" s="19"/>
    </row>
    <row r="23" spans="1:20" x14ac:dyDescent="0.15">
      <c r="A23" s="3"/>
      <c r="B23" s="3"/>
      <c r="C23" s="3"/>
    </row>
    <row r="24" spans="1:20" x14ac:dyDescent="0.15">
      <c r="A24" s="99" t="s">
        <v>1</v>
      </c>
      <c r="B24" s="99"/>
      <c r="C24" s="99"/>
      <c r="D24" s="110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</row>
    <row r="25" spans="1:20" x14ac:dyDescent="0.15">
      <c r="A25" s="3"/>
      <c r="B25" s="99" t="s">
        <v>16</v>
      </c>
      <c r="C25" s="109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</row>
    <row r="26" spans="1:20" x14ac:dyDescent="0.15">
      <c r="A26" s="3"/>
      <c r="B26" s="3"/>
      <c r="C26" s="3"/>
    </row>
    <row r="27" spans="1:20" x14ac:dyDescent="0.15">
      <c r="A27" s="99" t="s">
        <v>2</v>
      </c>
      <c r="B27" s="99"/>
      <c r="C27" s="99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</row>
    <row r="28" spans="1:20" x14ac:dyDescent="0.15">
      <c r="A28" s="3"/>
      <c r="B28" s="3"/>
      <c r="C28" s="3"/>
    </row>
    <row r="29" spans="1:20" x14ac:dyDescent="0.15">
      <c r="A29" s="99" t="s">
        <v>65</v>
      </c>
      <c r="B29" s="99"/>
      <c r="C29" s="99"/>
      <c r="D29" s="99"/>
      <c r="E29" s="99"/>
      <c r="F29" s="99"/>
    </row>
    <row r="30" spans="1:20" x14ac:dyDescent="0.15">
      <c r="L30" s="23"/>
      <c r="M30" s="79" t="s">
        <v>55</v>
      </c>
      <c r="N30" s="80"/>
      <c r="O30" s="80"/>
      <c r="P30" s="24">
        <v>10</v>
      </c>
      <c r="Q30" s="25" t="s">
        <v>51</v>
      </c>
      <c r="R30" s="77" t="s">
        <v>54</v>
      </c>
      <c r="S30" s="78"/>
      <c r="T30" s="78"/>
    </row>
    <row r="31" spans="1:20" ht="18" customHeight="1" x14ac:dyDescent="0.15">
      <c r="C31" s="58" t="s">
        <v>14</v>
      </c>
      <c r="D31" s="58"/>
      <c r="E31" s="58" t="s">
        <v>12</v>
      </c>
      <c r="F31" s="58"/>
      <c r="G31" s="58" t="s">
        <v>5</v>
      </c>
      <c r="H31" s="59"/>
      <c r="I31" s="59"/>
      <c r="J31" s="28" t="s">
        <v>3</v>
      </c>
      <c r="K31" s="113"/>
      <c r="L31" s="58" t="s">
        <v>56</v>
      </c>
      <c r="M31" s="58"/>
      <c r="N31" s="58"/>
      <c r="O31" s="58" t="s">
        <v>6</v>
      </c>
      <c r="P31" s="58"/>
      <c r="Q31" s="58" t="s">
        <v>50</v>
      </c>
      <c r="R31" s="58"/>
      <c r="S31" s="58"/>
      <c r="T31" s="58"/>
    </row>
    <row r="32" spans="1:20" ht="18" customHeight="1" x14ac:dyDescent="0.15">
      <c r="C32" s="87" t="s">
        <v>25</v>
      </c>
      <c r="D32" s="115"/>
      <c r="E32" s="119"/>
      <c r="F32" s="120"/>
      <c r="G32" s="49"/>
      <c r="H32" s="50"/>
      <c r="I32" s="50"/>
      <c r="J32" s="133" t="s">
        <v>20</v>
      </c>
      <c r="K32" s="134"/>
      <c r="L32" s="53">
        <f>INT(5000*(1+P30/100))</f>
        <v>5500</v>
      </c>
      <c r="M32" s="70"/>
      <c r="N32" s="71"/>
      <c r="O32" s="51"/>
      <c r="P32" s="51"/>
      <c r="Q32" s="52">
        <f>L32*O32</f>
        <v>0</v>
      </c>
      <c r="R32" s="52"/>
      <c r="S32" s="52"/>
      <c r="T32" s="52"/>
    </row>
    <row r="33" spans="3:20" ht="18" customHeight="1" x14ac:dyDescent="0.15">
      <c r="C33" s="93"/>
      <c r="D33" s="116"/>
      <c r="E33" s="121"/>
      <c r="F33" s="122"/>
      <c r="G33" s="50"/>
      <c r="H33" s="50"/>
      <c r="I33" s="50"/>
      <c r="J33" s="135" t="s">
        <v>19</v>
      </c>
      <c r="K33" s="136"/>
      <c r="L33" s="81">
        <f>INT(5000*(1+P30/100))</f>
        <v>5500</v>
      </c>
      <c r="M33" s="82"/>
      <c r="N33" s="83"/>
      <c r="O33" s="84"/>
      <c r="P33" s="84"/>
      <c r="Q33" s="85">
        <f t="shared" ref="Q33:Q53" si="0">L33*O33</f>
        <v>0</v>
      </c>
      <c r="R33" s="85"/>
      <c r="S33" s="85"/>
      <c r="T33" s="85"/>
    </row>
    <row r="34" spans="3:20" ht="18" customHeight="1" x14ac:dyDescent="0.15">
      <c r="C34" s="93"/>
      <c r="D34" s="116"/>
      <c r="E34" s="121"/>
      <c r="F34" s="122"/>
      <c r="G34" s="50"/>
      <c r="H34" s="50"/>
      <c r="I34" s="50"/>
      <c r="J34" s="137" t="s">
        <v>18</v>
      </c>
      <c r="K34" s="138"/>
      <c r="L34" s="31">
        <f>INT(6000*(1+P30/100))</f>
        <v>6600</v>
      </c>
      <c r="M34" s="32"/>
      <c r="N34" s="33"/>
      <c r="O34" s="34"/>
      <c r="P34" s="34"/>
      <c r="Q34" s="35">
        <f t="shared" si="0"/>
        <v>0</v>
      </c>
      <c r="R34" s="35"/>
      <c r="S34" s="35"/>
      <c r="T34" s="35"/>
    </row>
    <row r="35" spans="3:20" ht="18" customHeight="1" x14ac:dyDescent="0.15">
      <c r="C35" s="93"/>
      <c r="D35" s="116"/>
      <c r="E35" s="121"/>
      <c r="F35" s="122"/>
      <c r="G35" s="72" t="s">
        <v>30</v>
      </c>
      <c r="H35" s="73"/>
      <c r="I35" s="73"/>
      <c r="J35" s="64" t="s">
        <v>32</v>
      </c>
      <c r="K35" s="92"/>
      <c r="L35" s="74">
        <f>INT(3800*(1+P30/100))</f>
        <v>4180</v>
      </c>
      <c r="M35" s="75"/>
      <c r="N35" s="76"/>
      <c r="O35" s="60"/>
      <c r="P35" s="60"/>
      <c r="Q35" s="61">
        <f t="shared" si="0"/>
        <v>0</v>
      </c>
      <c r="R35" s="61"/>
      <c r="S35" s="61"/>
      <c r="T35" s="61"/>
    </row>
    <row r="36" spans="3:20" ht="18" customHeight="1" x14ac:dyDescent="0.15">
      <c r="C36" s="93"/>
      <c r="D36" s="116"/>
      <c r="E36" s="121"/>
      <c r="F36" s="122"/>
      <c r="G36" s="62" t="s">
        <v>31</v>
      </c>
      <c r="H36" s="63"/>
      <c r="I36" s="63"/>
      <c r="J36" s="135" t="s">
        <v>26</v>
      </c>
      <c r="K36" s="136"/>
      <c r="L36" s="81">
        <f>INT(3800*(1+P30/100))</f>
        <v>4180</v>
      </c>
      <c r="M36" s="82"/>
      <c r="N36" s="83"/>
      <c r="O36" s="84"/>
      <c r="P36" s="84"/>
      <c r="Q36" s="85">
        <f t="shared" si="0"/>
        <v>0</v>
      </c>
      <c r="R36" s="85"/>
      <c r="S36" s="85"/>
      <c r="T36" s="85"/>
    </row>
    <row r="37" spans="3:20" ht="18" customHeight="1" x14ac:dyDescent="0.15">
      <c r="C37" s="117"/>
      <c r="D37" s="118"/>
      <c r="E37" s="123"/>
      <c r="F37" s="124"/>
      <c r="G37" s="68" t="s">
        <v>64</v>
      </c>
      <c r="H37" s="77"/>
      <c r="I37" s="69"/>
      <c r="J37" s="125"/>
      <c r="K37" s="126"/>
      <c r="L37" s="127">
        <v>4180</v>
      </c>
      <c r="M37" s="128"/>
      <c r="N37" s="129"/>
      <c r="O37" s="130"/>
      <c r="P37" s="131"/>
      <c r="Q37" s="132">
        <f t="shared" ref="Q37" si="1">L37*O37</f>
        <v>0</v>
      </c>
      <c r="R37" s="132"/>
      <c r="S37" s="132"/>
      <c r="T37" s="132"/>
    </row>
    <row r="38" spans="3:20" ht="18" customHeight="1" x14ac:dyDescent="0.15">
      <c r="C38" s="87" t="s">
        <v>45</v>
      </c>
      <c r="D38" s="65"/>
      <c r="E38" s="64" t="s">
        <v>4</v>
      </c>
      <c r="F38" s="65"/>
      <c r="G38" s="40"/>
      <c r="H38" s="41"/>
      <c r="I38" s="42"/>
      <c r="J38" s="36" t="s">
        <v>20</v>
      </c>
      <c r="K38" s="37"/>
      <c r="L38" s="53">
        <f>INT(10700*(1+P30/100))</f>
        <v>11770</v>
      </c>
      <c r="M38" s="70"/>
      <c r="N38" s="71"/>
      <c r="O38" s="51"/>
      <c r="P38" s="51"/>
      <c r="Q38" s="52">
        <f t="shared" si="0"/>
        <v>0</v>
      </c>
      <c r="R38" s="52"/>
      <c r="S38" s="52"/>
      <c r="T38" s="52"/>
    </row>
    <row r="39" spans="3:20" ht="18" customHeight="1" x14ac:dyDescent="0.15">
      <c r="C39" s="66"/>
      <c r="D39" s="67"/>
      <c r="E39" s="66"/>
      <c r="F39" s="67"/>
      <c r="G39" s="43"/>
      <c r="H39" s="44"/>
      <c r="I39" s="45"/>
      <c r="J39" s="62" t="s">
        <v>19</v>
      </c>
      <c r="K39" s="63"/>
      <c r="L39" s="81">
        <f>INT(11500*(1+P30/100))</f>
        <v>12650</v>
      </c>
      <c r="M39" s="82"/>
      <c r="N39" s="83"/>
      <c r="O39" s="84"/>
      <c r="P39" s="84"/>
      <c r="Q39" s="85">
        <f t="shared" si="0"/>
        <v>0</v>
      </c>
      <c r="R39" s="85"/>
      <c r="S39" s="85"/>
      <c r="T39" s="85"/>
    </row>
    <row r="40" spans="3:20" ht="18" customHeight="1" x14ac:dyDescent="0.15">
      <c r="C40" s="66"/>
      <c r="D40" s="67"/>
      <c r="E40" s="68"/>
      <c r="F40" s="69"/>
      <c r="G40" s="46"/>
      <c r="H40" s="47"/>
      <c r="I40" s="48"/>
      <c r="J40" s="38" t="s">
        <v>18</v>
      </c>
      <c r="K40" s="39"/>
      <c r="L40" s="31">
        <f>INT(12500*(1+P30/100))</f>
        <v>13750</v>
      </c>
      <c r="M40" s="32"/>
      <c r="N40" s="33"/>
      <c r="O40" s="34"/>
      <c r="P40" s="34"/>
      <c r="Q40" s="35">
        <f t="shared" si="0"/>
        <v>0</v>
      </c>
      <c r="R40" s="35"/>
      <c r="S40" s="35"/>
      <c r="T40" s="35"/>
    </row>
    <row r="41" spans="3:20" ht="18" customHeight="1" x14ac:dyDescent="0.15">
      <c r="C41" s="66"/>
      <c r="D41" s="67"/>
      <c r="E41" s="87" t="s">
        <v>11</v>
      </c>
      <c r="F41" s="92"/>
      <c r="G41" s="58" t="s">
        <v>27</v>
      </c>
      <c r="H41" s="59"/>
      <c r="I41" s="59"/>
      <c r="J41" s="36" t="s">
        <v>20</v>
      </c>
      <c r="K41" s="37"/>
      <c r="L41" s="53">
        <f>INT(10700*(1+P30/100))</f>
        <v>11770</v>
      </c>
      <c r="M41" s="70"/>
      <c r="N41" s="71"/>
      <c r="O41" s="51"/>
      <c r="P41" s="51"/>
      <c r="Q41" s="52">
        <f t="shared" si="0"/>
        <v>0</v>
      </c>
      <c r="R41" s="52"/>
      <c r="S41" s="52"/>
      <c r="T41" s="52"/>
    </row>
    <row r="42" spans="3:20" ht="18" customHeight="1" x14ac:dyDescent="0.15">
      <c r="C42" s="66"/>
      <c r="D42" s="67"/>
      <c r="E42" s="93"/>
      <c r="F42" s="89"/>
      <c r="G42" s="59"/>
      <c r="H42" s="59"/>
      <c r="I42" s="59"/>
      <c r="J42" s="62" t="s">
        <v>19</v>
      </c>
      <c r="K42" s="63"/>
      <c r="L42" s="81">
        <f>INT(11500*(1+P30/100))</f>
        <v>12650</v>
      </c>
      <c r="M42" s="82"/>
      <c r="N42" s="83"/>
      <c r="O42" s="84"/>
      <c r="P42" s="84"/>
      <c r="Q42" s="85">
        <f t="shared" si="0"/>
        <v>0</v>
      </c>
      <c r="R42" s="85"/>
      <c r="S42" s="85"/>
      <c r="T42" s="85"/>
    </row>
    <row r="43" spans="3:20" ht="18" customHeight="1" x14ac:dyDescent="0.15">
      <c r="C43" s="66"/>
      <c r="D43" s="67"/>
      <c r="E43" s="93"/>
      <c r="F43" s="89"/>
      <c r="G43" s="59"/>
      <c r="H43" s="59"/>
      <c r="I43" s="59"/>
      <c r="J43" s="38" t="s">
        <v>18</v>
      </c>
      <c r="K43" s="39"/>
      <c r="L43" s="31">
        <f>INT(12500*(1+P30/100))</f>
        <v>13750</v>
      </c>
      <c r="M43" s="32"/>
      <c r="N43" s="33"/>
      <c r="O43" s="34"/>
      <c r="P43" s="34"/>
      <c r="Q43" s="35">
        <f t="shared" si="0"/>
        <v>0</v>
      </c>
      <c r="R43" s="35"/>
      <c r="S43" s="35"/>
      <c r="T43" s="35"/>
    </row>
    <row r="44" spans="3:20" ht="18" customHeight="1" x14ac:dyDescent="0.15">
      <c r="C44" s="66"/>
      <c r="D44" s="67"/>
      <c r="E44" s="93"/>
      <c r="F44" s="89"/>
      <c r="G44" s="58" t="s">
        <v>28</v>
      </c>
      <c r="H44" s="59"/>
      <c r="I44" s="59"/>
      <c r="J44" s="36" t="s">
        <v>20</v>
      </c>
      <c r="K44" s="37"/>
      <c r="L44" s="53">
        <f>INT(10700*(1+P30/100))</f>
        <v>11770</v>
      </c>
      <c r="M44" s="70"/>
      <c r="N44" s="71"/>
      <c r="O44" s="51"/>
      <c r="P44" s="51"/>
      <c r="Q44" s="52">
        <f t="shared" si="0"/>
        <v>0</v>
      </c>
      <c r="R44" s="52"/>
      <c r="S44" s="52"/>
      <c r="T44" s="52"/>
    </row>
    <row r="45" spans="3:20" ht="18" customHeight="1" x14ac:dyDescent="0.15">
      <c r="C45" s="88"/>
      <c r="D45" s="89"/>
      <c r="E45" s="88"/>
      <c r="F45" s="89"/>
      <c r="G45" s="59"/>
      <c r="H45" s="59"/>
      <c r="I45" s="59"/>
      <c r="J45" s="62" t="s">
        <v>19</v>
      </c>
      <c r="K45" s="63"/>
      <c r="L45" s="81">
        <f>INT(11500*(1+P30/100))</f>
        <v>12650</v>
      </c>
      <c r="M45" s="82"/>
      <c r="N45" s="83"/>
      <c r="O45" s="84"/>
      <c r="P45" s="84"/>
      <c r="Q45" s="85">
        <f t="shared" si="0"/>
        <v>0</v>
      </c>
      <c r="R45" s="85"/>
      <c r="S45" s="85"/>
      <c r="T45" s="85"/>
    </row>
    <row r="46" spans="3:20" ht="18" customHeight="1" x14ac:dyDescent="0.15">
      <c r="C46" s="90"/>
      <c r="D46" s="91"/>
      <c r="E46" s="90"/>
      <c r="F46" s="91"/>
      <c r="G46" s="59"/>
      <c r="H46" s="59"/>
      <c r="I46" s="59"/>
      <c r="J46" s="38" t="s">
        <v>18</v>
      </c>
      <c r="K46" s="39"/>
      <c r="L46" s="31">
        <f>INT(12500*(1+P30/100))</f>
        <v>13750</v>
      </c>
      <c r="M46" s="32"/>
      <c r="N46" s="33"/>
      <c r="O46" s="34"/>
      <c r="P46" s="34"/>
      <c r="Q46" s="35">
        <f t="shared" si="0"/>
        <v>0</v>
      </c>
      <c r="R46" s="35"/>
      <c r="S46" s="35"/>
      <c r="T46" s="35"/>
    </row>
    <row r="47" spans="3:20" ht="18" customHeight="1" x14ac:dyDescent="0.15">
      <c r="C47" s="114" t="s">
        <v>7</v>
      </c>
      <c r="D47" s="114"/>
      <c r="E47" s="114" t="s">
        <v>11</v>
      </c>
      <c r="F47" s="114"/>
      <c r="G47" s="58" t="s">
        <v>21</v>
      </c>
      <c r="H47" s="59"/>
      <c r="I47" s="59"/>
      <c r="J47" s="36" t="s">
        <v>9</v>
      </c>
      <c r="K47" s="37"/>
      <c r="L47" s="53">
        <f>INT(18000*(1+P30/100))</f>
        <v>19800</v>
      </c>
      <c r="M47" s="54"/>
      <c r="N47" s="55"/>
      <c r="O47" s="51"/>
      <c r="P47" s="51"/>
      <c r="Q47" s="52">
        <f t="shared" si="0"/>
        <v>0</v>
      </c>
      <c r="R47" s="52"/>
      <c r="S47" s="52"/>
      <c r="T47" s="52"/>
    </row>
    <row r="48" spans="3:20" ht="18" customHeight="1" x14ac:dyDescent="0.15">
      <c r="C48" s="114"/>
      <c r="D48" s="114"/>
      <c r="E48" s="114"/>
      <c r="F48" s="114"/>
      <c r="G48" s="59"/>
      <c r="H48" s="59"/>
      <c r="I48" s="59"/>
      <c r="J48" s="38" t="s">
        <v>8</v>
      </c>
      <c r="K48" s="39"/>
      <c r="L48" s="31">
        <f>INT(21000*(1+P30/100))</f>
        <v>23100</v>
      </c>
      <c r="M48" s="56"/>
      <c r="N48" s="57"/>
      <c r="O48" s="34"/>
      <c r="P48" s="34"/>
      <c r="Q48" s="35">
        <f t="shared" si="0"/>
        <v>0</v>
      </c>
      <c r="R48" s="35"/>
      <c r="S48" s="35"/>
      <c r="T48" s="35"/>
    </row>
    <row r="49" spans="1:20" ht="18" customHeight="1" x14ac:dyDescent="0.15">
      <c r="C49" s="114"/>
      <c r="D49" s="114"/>
      <c r="E49" s="114"/>
      <c r="F49" s="114"/>
      <c r="G49" s="58" t="s">
        <v>22</v>
      </c>
      <c r="H49" s="59"/>
      <c r="I49" s="59"/>
      <c r="J49" s="36" t="s">
        <v>9</v>
      </c>
      <c r="K49" s="37"/>
      <c r="L49" s="53">
        <f>INT(18000*(1+P30/100))</f>
        <v>19800</v>
      </c>
      <c r="M49" s="54"/>
      <c r="N49" s="55"/>
      <c r="O49" s="51"/>
      <c r="P49" s="51"/>
      <c r="Q49" s="52">
        <f t="shared" si="0"/>
        <v>0</v>
      </c>
      <c r="R49" s="52"/>
      <c r="S49" s="52"/>
      <c r="T49" s="52"/>
    </row>
    <row r="50" spans="1:20" ht="18" customHeight="1" x14ac:dyDescent="0.15">
      <c r="C50" s="114"/>
      <c r="D50" s="114"/>
      <c r="E50" s="114"/>
      <c r="F50" s="114"/>
      <c r="G50" s="59"/>
      <c r="H50" s="59"/>
      <c r="I50" s="59"/>
      <c r="J50" s="38" t="s">
        <v>8</v>
      </c>
      <c r="K50" s="39"/>
      <c r="L50" s="31">
        <f>INT(21000*(1+P30/100))</f>
        <v>23100</v>
      </c>
      <c r="M50" s="56"/>
      <c r="N50" s="57"/>
      <c r="O50" s="34"/>
      <c r="P50" s="34"/>
      <c r="Q50" s="35">
        <f t="shared" si="0"/>
        <v>0</v>
      </c>
      <c r="R50" s="35"/>
      <c r="S50" s="35"/>
      <c r="T50" s="35"/>
    </row>
    <row r="51" spans="1:20" ht="18" customHeight="1" x14ac:dyDescent="0.15">
      <c r="C51" s="114" t="s">
        <v>10</v>
      </c>
      <c r="D51" s="114"/>
      <c r="E51" s="114" t="s">
        <v>11</v>
      </c>
      <c r="F51" s="114"/>
      <c r="G51" s="58" t="s">
        <v>23</v>
      </c>
      <c r="H51" s="59"/>
      <c r="I51" s="59"/>
      <c r="J51" s="36" t="s">
        <v>9</v>
      </c>
      <c r="K51" s="37"/>
      <c r="L51" s="53">
        <f>INT(35000*(1+P30/100))</f>
        <v>38500</v>
      </c>
      <c r="M51" s="54"/>
      <c r="N51" s="55"/>
      <c r="O51" s="51"/>
      <c r="P51" s="51"/>
      <c r="Q51" s="52">
        <f t="shared" si="0"/>
        <v>0</v>
      </c>
      <c r="R51" s="52"/>
      <c r="S51" s="52"/>
      <c r="T51" s="52"/>
    </row>
    <row r="52" spans="1:20" ht="18" customHeight="1" x14ac:dyDescent="0.15">
      <c r="C52" s="114"/>
      <c r="D52" s="114"/>
      <c r="E52" s="114"/>
      <c r="F52" s="114"/>
      <c r="G52" s="59"/>
      <c r="H52" s="59"/>
      <c r="I52" s="59"/>
      <c r="J52" s="38" t="s">
        <v>8</v>
      </c>
      <c r="K52" s="39"/>
      <c r="L52" s="31">
        <f>INT(43000*(1+P30/100))</f>
        <v>47300</v>
      </c>
      <c r="M52" s="56"/>
      <c r="N52" s="57"/>
      <c r="O52" s="34"/>
      <c r="P52" s="34"/>
      <c r="Q52" s="35">
        <f t="shared" si="0"/>
        <v>0</v>
      </c>
      <c r="R52" s="35"/>
      <c r="S52" s="35"/>
      <c r="T52" s="35"/>
    </row>
    <row r="53" spans="1:20" ht="18" customHeight="1" x14ac:dyDescent="0.15">
      <c r="C53" s="114"/>
      <c r="D53" s="114"/>
      <c r="E53" s="114"/>
      <c r="F53" s="114"/>
      <c r="G53" s="58" t="s">
        <v>24</v>
      </c>
      <c r="H53" s="59"/>
      <c r="I53" s="59"/>
      <c r="J53" s="36" t="s">
        <v>9</v>
      </c>
      <c r="K53" s="37"/>
      <c r="L53" s="53">
        <f>INT(35000*(1+P30/100))</f>
        <v>38500</v>
      </c>
      <c r="M53" s="54"/>
      <c r="N53" s="55"/>
      <c r="O53" s="51"/>
      <c r="P53" s="51"/>
      <c r="Q53" s="52">
        <f t="shared" si="0"/>
        <v>0</v>
      </c>
      <c r="R53" s="52"/>
      <c r="S53" s="52"/>
      <c r="T53" s="52"/>
    </row>
    <row r="54" spans="1:20" ht="18" customHeight="1" x14ac:dyDescent="0.15">
      <c r="C54" s="114"/>
      <c r="D54" s="114"/>
      <c r="E54" s="114"/>
      <c r="F54" s="114"/>
      <c r="G54" s="59"/>
      <c r="H54" s="59"/>
      <c r="I54" s="59"/>
      <c r="J54" s="38" t="s">
        <v>8</v>
      </c>
      <c r="K54" s="39"/>
      <c r="L54" s="31">
        <f>INT(43000*(1+P30/100))</f>
        <v>47300</v>
      </c>
      <c r="M54" s="56"/>
      <c r="N54" s="57"/>
      <c r="O54" s="34"/>
      <c r="P54" s="34"/>
      <c r="Q54" s="35">
        <f>L54*O54</f>
        <v>0</v>
      </c>
      <c r="R54" s="35"/>
      <c r="S54" s="35"/>
      <c r="T54" s="35"/>
    </row>
    <row r="55" spans="1:20" ht="15.95" customHeight="1" x14ac:dyDescent="0.15">
      <c r="D55" s="7"/>
      <c r="E55" s="10"/>
      <c r="F55" s="10"/>
      <c r="G55" s="10"/>
      <c r="H55" s="10"/>
      <c r="I55" s="10"/>
      <c r="J55" s="10"/>
      <c r="K55" s="10"/>
      <c r="L55" s="58" t="s">
        <v>57</v>
      </c>
      <c r="M55" s="58"/>
      <c r="N55" s="58"/>
      <c r="O55" s="58"/>
      <c r="P55" s="58"/>
      <c r="Q55" s="86">
        <f>INT(1500*(1+P30/100))</f>
        <v>1650</v>
      </c>
      <c r="R55" s="86"/>
      <c r="S55" s="86"/>
      <c r="T55" s="86"/>
    </row>
    <row r="56" spans="1:20" ht="15.95" customHeight="1" x14ac:dyDescent="0.15">
      <c r="D56" s="7"/>
      <c r="E56" s="7"/>
      <c r="F56" s="7"/>
      <c r="G56" s="7"/>
      <c r="H56" s="7"/>
      <c r="I56" s="7"/>
      <c r="J56" s="7"/>
      <c r="K56" s="7"/>
      <c r="L56" s="28" t="s">
        <v>58</v>
      </c>
      <c r="M56" s="29"/>
      <c r="N56" s="29"/>
      <c r="O56" s="29"/>
      <c r="P56" s="30"/>
      <c r="Q56" s="86">
        <f>SUM(Q31:T55)</f>
        <v>1650</v>
      </c>
      <c r="R56" s="86"/>
      <c r="S56" s="86"/>
      <c r="T56" s="86"/>
    </row>
    <row r="57" spans="1:20" ht="18" customHeight="1" x14ac:dyDescent="0.15">
      <c r="D57" s="7"/>
      <c r="E57" s="7"/>
      <c r="F57" s="7"/>
      <c r="G57" s="7"/>
      <c r="H57" s="7"/>
      <c r="I57" s="7"/>
      <c r="J57" s="7"/>
      <c r="K57" s="7"/>
      <c r="L57" s="26"/>
      <c r="M57" s="26"/>
      <c r="N57" s="26"/>
      <c r="O57" s="26"/>
      <c r="P57" s="26"/>
      <c r="Q57" s="27"/>
      <c r="R57" s="27"/>
      <c r="S57" s="27"/>
      <c r="T57" s="27"/>
    </row>
    <row r="59" spans="1:20" ht="17.25" x14ac:dyDescent="0.15">
      <c r="A59" s="14" t="s">
        <v>44</v>
      </c>
    </row>
    <row r="60" spans="1:20" ht="17.25" x14ac:dyDescent="0.15">
      <c r="A60" s="14" t="s">
        <v>61</v>
      </c>
    </row>
    <row r="62" spans="1:20" ht="14.25" x14ac:dyDescent="0.15">
      <c r="B62" s="5" t="s">
        <v>42</v>
      </c>
    </row>
    <row r="63" spans="1:20" ht="14.25" x14ac:dyDescent="0.15">
      <c r="B63" s="16" t="s">
        <v>59</v>
      </c>
    </row>
    <row r="64" spans="1:20" ht="14.25" x14ac:dyDescent="0.15">
      <c r="B64" s="16" t="s">
        <v>43</v>
      </c>
    </row>
    <row r="65" spans="1:20" ht="13.5" customHeight="1" x14ac:dyDescent="0.15">
      <c r="B65" s="4"/>
      <c r="K65" s="6"/>
      <c r="L65" s="6"/>
      <c r="M65" s="6"/>
      <c r="N65" s="6"/>
      <c r="O65" s="6"/>
      <c r="P65" s="6"/>
    </row>
    <row r="66" spans="1:20" ht="13.5" customHeight="1" x14ac:dyDescent="0.15">
      <c r="B66" s="4"/>
    </row>
    <row r="67" spans="1:20" ht="14.25" x14ac:dyDescent="0.15">
      <c r="B67" s="5" t="s">
        <v>62</v>
      </c>
      <c r="C67" s="9"/>
    </row>
    <row r="68" spans="1:20" ht="14.25" x14ac:dyDescent="0.15">
      <c r="B68" s="4" t="s">
        <v>46</v>
      </c>
      <c r="M68" s="6"/>
      <c r="N68" s="6"/>
      <c r="O68" s="6"/>
      <c r="Q68" s="6"/>
      <c r="S68" s="3"/>
      <c r="T68" s="7"/>
    </row>
    <row r="73" spans="1:20" ht="18.75" x14ac:dyDescent="0.15">
      <c r="A73" s="20" t="s">
        <v>33</v>
      </c>
    </row>
    <row r="74" spans="1:20" ht="18.75" x14ac:dyDescent="0.15">
      <c r="A74" s="20"/>
    </row>
    <row r="75" spans="1:20" x14ac:dyDescent="0.15">
      <c r="C75" s="6"/>
      <c r="D75" s="6"/>
    </row>
  </sheetData>
  <sheetProtection selectLockedCells="1"/>
  <mergeCells count="144">
    <mergeCell ref="C32:D37"/>
    <mergeCell ref="E32:F37"/>
    <mergeCell ref="G37:I37"/>
    <mergeCell ref="J37:K37"/>
    <mergeCell ref="L37:N37"/>
    <mergeCell ref="O37:P37"/>
    <mergeCell ref="Q37:T37"/>
    <mergeCell ref="A29:F29"/>
    <mergeCell ref="L34:N34"/>
    <mergeCell ref="O34:P34"/>
    <mergeCell ref="Q34:T34"/>
    <mergeCell ref="L33:N33"/>
    <mergeCell ref="O33:P33"/>
    <mergeCell ref="Q33:T33"/>
    <mergeCell ref="G36:I36"/>
    <mergeCell ref="L36:N36"/>
    <mergeCell ref="O36:P36"/>
    <mergeCell ref="Q36:T36"/>
    <mergeCell ref="J32:K32"/>
    <mergeCell ref="J33:K33"/>
    <mergeCell ref="J34:K34"/>
    <mergeCell ref="J35:K35"/>
    <mergeCell ref="J36:K36"/>
    <mergeCell ref="Q52:T52"/>
    <mergeCell ref="Q50:T50"/>
    <mergeCell ref="C51:D54"/>
    <mergeCell ref="J38:K38"/>
    <mergeCell ref="E51:F54"/>
    <mergeCell ref="O51:P51"/>
    <mergeCell ref="Q51:T51"/>
    <mergeCell ref="O52:P52"/>
    <mergeCell ref="Q47:T47"/>
    <mergeCell ref="O49:P49"/>
    <mergeCell ref="Q49:T49"/>
    <mergeCell ref="O48:P48"/>
    <mergeCell ref="Q48:T48"/>
    <mergeCell ref="L54:N54"/>
    <mergeCell ref="O54:P54"/>
    <mergeCell ref="G41:I43"/>
    <mergeCell ref="L46:N46"/>
    <mergeCell ref="O46:P46"/>
    <mergeCell ref="C47:D50"/>
    <mergeCell ref="E47:F50"/>
    <mergeCell ref="O47:P47"/>
    <mergeCell ref="O50:P50"/>
    <mergeCell ref="L44:N44"/>
    <mergeCell ref="G47:I48"/>
    <mergeCell ref="A24:C24"/>
    <mergeCell ref="A27:C27"/>
    <mergeCell ref="D27:T27"/>
    <mergeCell ref="C31:D31"/>
    <mergeCell ref="E31:F31"/>
    <mergeCell ref="L31:N31"/>
    <mergeCell ref="O31:P31"/>
    <mergeCell ref="B25:C25"/>
    <mergeCell ref="D24:T25"/>
    <mergeCell ref="Q31:T31"/>
    <mergeCell ref="J31:K31"/>
    <mergeCell ref="A1:T1"/>
    <mergeCell ref="N3:O3"/>
    <mergeCell ref="A16:T16"/>
    <mergeCell ref="A18:T18"/>
    <mergeCell ref="A20:C20"/>
    <mergeCell ref="A22:C22"/>
    <mergeCell ref="K7:L7"/>
    <mergeCell ref="K11:L11"/>
    <mergeCell ref="I14:L14"/>
    <mergeCell ref="O14:P14"/>
    <mergeCell ref="R14:S14"/>
    <mergeCell ref="M7:T9"/>
    <mergeCell ref="M11:T12"/>
    <mergeCell ref="Q56:T56"/>
    <mergeCell ref="L41:N41"/>
    <mergeCell ref="O41:P41"/>
    <mergeCell ref="Q41:T41"/>
    <mergeCell ref="C38:D46"/>
    <mergeCell ref="Q46:T46"/>
    <mergeCell ref="E41:F46"/>
    <mergeCell ref="G44:I46"/>
    <mergeCell ref="J41:K41"/>
    <mergeCell ref="J42:K42"/>
    <mergeCell ref="J43:K43"/>
    <mergeCell ref="L42:N42"/>
    <mergeCell ref="O42:P42"/>
    <mergeCell ref="Q42:T42"/>
    <mergeCell ref="L45:N45"/>
    <mergeCell ref="O45:P45"/>
    <mergeCell ref="Q45:T45"/>
    <mergeCell ref="O44:P44"/>
    <mergeCell ref="Q44:T44"/>
    <mergeCell ref="L55:P55"/>
    <mergeCell ref="Q55:T55"/>
    <mergeCell ref="L43:N43"/>
    <mergeCell ref="O43:P43"/>
    <mergeCell ref="Q43:T43"/>
    <mergeCell ref="G49:I50"/>
    <mergeCell ref="J50:K50"/>
    <mergeCell ref="L39:N39"/>
    <mergeCell ref="O39:P39"/>
    <mergeCell ref="Q39:T39"/>
    <mergeCell ref="L38:N38"/>
    <mergeCell ref="L47:N47"/>
    <mergeCell ref="L48:N48"/>
    <mergeCell ref="L49:N49"/>
    <mergeCell ref="L50:N50"/>
    <mergeCell ref="J44:K44"/>
    <mergeCell ref="J47:K47"/>
    <mergeCell ref="J48:K48"/>
    <mergeCell ref="J49:K49"/>
    <mergeCell ref="J39:K39"/>
    <mergeCell ref="J40:K40"/>
    <mergeCell ref="E38:F40"/>
    <mergeCell ref="G31:I31"/>
    <mergeCell ref="L32:N32"/>
    <mergeCell ref="O32:P32"/>
    <mergeCell ref="Q32:T32"/>
    <mergeCell ref="G35:I35"/>
    <mergeCell ref="L35:N35"/>
    <mergeCell ref="R30:T30"/>
    <mergeCell ref="M30:O30"/>
    <mergeCell ref="L56:P56"/>
    <mergeCell ref="L40:N40"/>
    <mergeCell ref="O40:P40"/>
    <mergeCell ref="Q40:T40"/>
    <mergeCell ref="J53:K53"/>
    <mergeCell ref="J54:K54"/>
    <mergeCell ref="G38:I40"/>
    <mergeCell ref="G32:I34"/>
    <mergeCell ref="O53:P53"/>
    <mergeCell ref="Q53:T53"/>
    <mergeCell ref="Q54:T54"/>
    <mergeCell ref="L51:N51"/>
    <mergeCell ref="L52:N52"/>
    <mergeCell ref="L53:N53"/>
    <mergeCell ref="G51:I52"/>
    <mergeCell ref="G53:I54"/>
    <mergeCell ref="J51:K51"/>
    <mergeCell ref="J52:K52"/>
    <mergeCell ref="O35:P35"/>
    <mergeCell ref="Q35:T35"/>
    <mergeCell ref="O38:P38"/>
    <mergeCell ref="Q38:T38"/>
    <mergeCell ref="J45:K45"/>
    <mergeCell ref="J46:K46"/>
  </mergeCells>
  <phoneticPr fontId="1"/>
  <dataValidations count="7">
    <dataValidation type="whole" imeMode="off" allowBlank="1" showInputMessage="1" showErrorMessage="1" sqref="N3:O3 E20" xr:uid="{00000000-0002-0000-0000-000000000000}">
      <formula1>2000</formula1>
      <formula2>2050</formula2>
    </dataValidation>
    <dataValidation type="whole" imeMode="off" allowBlank="1" showInputMessage="1" showErrorMessage="1" sqref="Q3 G20" xr:uid="{00000000-0002-0000-0000-000001000000}">
      <formula1>1</formula1>
      <formula2>12</formula2>
    </dataValidation>
    <dataValidation type="whole" imeMode="off" allowBlank="1" showInputMessage="1" showErrorMessage="1" sqref="S3 I20" xr:uid="{00000000-0002-0000-0000-000002000000}">
      <formula1>1</formula1>
      <formula2>31</formula2>
    </dataValidation>
    <dataValidation imeMode="hiragana" allowBlank="1" showInputMessage="1" showErrorMessage="1" sqref="M7:T9 M11:T12 D24:T25 D27:T27" xr:uid="{00000000-0002-0000-0000-000003000000}"/>
    <dataValidation imeMode="off" allowBlank="1" showInputMessage="1" showErrorMessage="1" sqref="E22 O14:P14 R14:S14 K22 I22 G22" xr:uid="{00000000-0002-0000-0000-000004000000}"/>
    <dataValidation type="whole" imeMode="off" allowBlank="1" showInputMessage="1" showErrorMessage="1" sqref="O32:O54 P32:P36 P38:P54" xr:uid="{00000000-0002-0000-0000-000005000000}">
      <formula1>0</formula1>
      <formula2>99</formula2>
    </dataValidation>
    <dataValidation imeMode="off" operator="greaterThanOrEqual" allowBlank="1" showInputMessage="1" showErrorMessage="1" sqref="M14" xr:uid="{00000000-0002-0000-0000-000006000000}"/>
  </dataValidations>
  <pageMargins left="0.7" right="0.7" top="0.75" bottom="0.75" header="0.3" footer="0.3"/>
  <pageSetup paperSize="9" scale="75" orientation="portrait" blackAndWhite="1" r:id="rId1"/>
  <headerFooter>
    <oddFooter>&amp;R&amp;9一般財団法人　愛知県建築住宅センター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matsuoka yutaka</dc:creator>
  <cp:lastModifiedBy>matsui tsuyoshi</cp:lastModifiedBy>
  <cp:lastPrinted>2024-04-05T06:30:05Z</cp:lastPrinted>
  <dcterms:created xsi:type="dcterms:W3CDTF">2014-08-08T05:18:26Z</dcterms:created>
  <dcterms:modified xsi:type="dcterms:W3CDTF">2026-05-08T01:03:05Z</dcterms:modified>
</cp:coreProperties>
</file>